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Veikla" sheetId="1" r:id="rId1"/>
  </sheets>
  <definedNames>
    <definedName name="_xlnm.Print_Area" localSheetId="0">'Veikla'!$A$1:$AV$33</definedName>
  </definedNames>
  <calcPr fullCalcOnLoad="1"/>
</workbook>
</file>

<file path=xl/sharedStrings.xml><?xml version="1.0" encoding="utf-8"?>
<sst xmlns="http://schemas.openxmlformats.org/spreadsheetml/2006/main" count="78" uniqueCount="71">
  <si>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</si>
  <si>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</si>
  <si>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</si>
  <si>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</si>
  <si>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</si>
  <si>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</si>
  <si>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</si>
  <si>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</si>
  <si>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</si>
  <si>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</si>
  <si>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</si>
  <si>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</si>
  <si>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</si>
  <si>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</si>
  <si>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</si>
  <si>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</si>
  <si>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</si>
  <si>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</si>
  <si>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</si>
  <si>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Mėgėjų meno kolektyvų koncertai, spektakliai</t>
  </si>
  <si>
    <t xml:space="preserve">Išvykose užsienyje (skaičiuojama 1 išvyka - 1 renginys) </t>
  </si>
  <si>
    <t xml:space="preserve">Dalyviai išvykose </t>
  </si>
  <si>
    <t>5. VEIKLA (skaičius)</t>
  </si>
  <si>
    <t xml:space="preserve">Kultūros įstaigoje 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</si>
  <si>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</si>
  <si>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</si>
  <si>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</si>
  <si>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</si>
  <si>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</si>
  <si>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</si>
  <si>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</si>
  <si>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</si>
  <si>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</si>
  <si>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</si>
  <si>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</si>
  <si>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</si>
  <si>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</si>
  <si>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</si>
  <si>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</si>
  <si>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 xml:space="preserve">Iš jų tarptautinių konkursų, festivalių 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</si>
  <si>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</si>
  <si>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</si>
  <si>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</si>
  <si>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>Įstaigų, atliekančių kultūrines funkcijas pavadinimai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</si>
  <si>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</si>
  <si>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</si>
  <si>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</si>
  <si>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</si>
  <si>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</si>
  <si>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</si>
  <si>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</si>
  <si>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</si>
  <si>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</si>
  <si>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</si>
  <si>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</si>
  <si>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</si>
  <si>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</si>
  <si>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</si>
  <si>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</si>
  <si>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</si>
  <si>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</si>
  <si>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Sėlynės k.c.</t>
  </si>
  <si>
    <t>Salų dvaro sodyba</t>
  </si>
  <si>
    <t>Suvainiškio k.c.</t>
  </si>
  <si>
    <t>Žiobiškio k.c.</t>
  </si>
  <si>
    <t>Iš viso kaime:</t>
  </si>
  <si>
    <t>Rokiškio TIC</t>
  </si>
  <si>
    <t>Rokiškio kult. C.</t>
  </si>
  <si>
    <t>Iš viso rajone:</t>
  </si>
  <si>
    <t>Panemunėlio UDC</t>
  </si>
  <si>
    <t>Pandėlio  UDC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</si>
</sst>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3"/>
      <name val="Times New Roman"/>
      <family val="1"/>
    </font>
    <font>
      <b/>
      <sz val="12"/>
      <color indexed="2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Times New Roman"/>
      <family val="1"/>
    </font>
    <font>
      <b/>
      <sz val="12"/>
      <color theme="0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6" applyNumberFormat="0" applyFon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/>
    </xf>
    <xf numFmtId="0" fontId="47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textRotation="90" wrapText="1"/>
    </xf>
    <xf numFmtId="0" fontId="6" fillId="0" borderId="10" xfId="0" applyFont="1" applyFill="1" applyBorder="1" applyAlignment="1">
      <alignment textRotation="90" wrapText="1"/>
    </xf>
    <xf numFmtId="0" fontId="2" fillId="0" borderId="13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9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0" fontId="4" fillId="0" borderId="10" xfId="0" applyFont="1" applyFill="1" applyBorder="1" applyAlignment="1">
      <alignment horizontal="left" textRotation="90" wrapText="1"/>
    </xf>
    <xf numFmtId="0" fontId="2" fillId="0" borderId="13" xfId="0" applyFont="1" applyFill="1" applyBorder="1" applyAlignment="1">
      <alignment horizontal="left" vertical="top" textRotation="90" wrapText="1"/>
    </xf>
    <xf numFmtId="0" fontId="2" fillId="0" borderId="10" xfId="0" applyFont="1" applyFill="1" applyBorder="1" applyAlignment="1">
      <alignment horizontal="left" vertical="top" textRotation="90" wrapText="1"/>
    </xf>
    <xf numFmtId="0" fontId="3" fillId="0" borderId="13" xfId="0" applyFont="1" applyFill="1" applyBorder="1" applyAlignment="1">
      <alignment horizontal="left" textRotation="90" wrapText="1"/>
    </xf>
    <xf numFmtId="0" fontId="3" fillId="0" borderId="19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 horizontal="left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5" fillId="0" borderId="1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textRotation="90" wrapText="1"/>
    </xf>
    <xf numFmtId="0" fontId="6" fillId="0" borderId="10" xfId="0" applyFont="1" applyFill="1" applyBorder="1" applyAlignment="1">
      <alignment horizontal="left" vertical="top" textRotation="90" wrapText="1"/>
    </xf>
    <xf numFmtId="0" fontId="6" fillId="0" borderId="13" xfId="0" applyFont="1" applyFill="1" applyBorder="1" applyAlignment="1">
      <alignment vertical="top" textRotation="90" wrapText="1"/>
    </xf>
    <xf numFmtId="0" fontId="6" fillId="0" borderId="10" xfId="0" applyFont="1" applyFill="1" applyBorder="1" applyAlignment="1">
      <alignment vertical="top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3"/>
  <sheetViews>
    <sheetView tabSelected="1" zoomScalePageLayoutView="0" workbookViewId="0" topLeftCell="D24">
      <selection activeCell="AD45" sqref="AD45"/>
    </sheetView>
  </sheetViews>
  <sheetFormatPr defaultColWidth="9.140625" defaultRowHeight="15"/>
  <cols>
    <col min="1" max="1" width="16.00390625" style="1" customWidth="1"/>
    <col min="2" max="2" width="5.8515625" style="1" customWidth="1"/>
    <col min="3" max="3" width="6.421875" style="1" customWidth="1"/>
    <col min="4" max="4" width="5.421875" style="1" customWidth="1"/>
    <col min="5" max="5" width="6.00390625" style="1" customWidth="1"/>
    <col min="6" max="6" width="6.28125" style="1" customWidth="1"/>
    <col min="7" max="8" width="5.28125" style="1" customWidth="1"/>
    <col min="9" max="9" width="5.57421875" style="1" customWidth="1"/>
    <col min="10" max="10" width="6.140625" style="1" customWidth="1"/>
    <col min="11" max="11" width="5.8515625" style="1" customWidth="1"/>
    <col min="12" max="12" width="4.8515625" style="1" customWidth="1"/>
    <col min="13" max="13" width="6.00390625" style="1" customWidth="1"/>
    <col min="14" max="14" width="6.28125" style="1" customWidth="1"/>
    <col min="15" max="15" width="7.7109375" style="1" customWidth="1"/>
    <col min="16" max="16" width="5.140625" style="1" customWidth="1"/>
    <col min="17" max="17" width="6.00390625" style="1" customWidth="1"/>
    <col min="18" max="18" width="4.28125" style="1" customWidth="1"/>
    <col min="19" max="19" width="4.00390625" style="1" customWidth="1"/>
    <col min="20" max="20" width="4.421875" style="1" customWidth="1"/>
    <col min="21" max="21" width="6.28125" style="1" customWidth="1"/>
    <col min="22" max="22" width="4.421875" style="1" customWidth="1"/>
    <col min="23" max="23" width="6.8515625" style="1" customWidth="1"/>
    <col min="24" max="24" width="5.57421875" style="1" customWidth="1"/>
    <col min="25" max="25" width="5.7109375" style="1" customWidth="1"/>
    <col min="26" max="26" width="4.7109375" style="1" customWidth="1"/>
    <col min="27" max="27" width="7.28125" style="1" customWidth="1"/>
    <col min="28" max="28" width="6.00390625" style="1" customWidth="1"/>
    <col min="29" max="29" width="7.57421875" style="1" customWidth="1"/>
    <col min="30" max="30" width="9.00390625" style="1" customWidth="1"/>
    <col min="31" max="31" width="7.00390625" style="1" customWidth="1"/>
    <col min="32" max="32" width="5.140625" style="1" customWidth="1"/>
    <col min="33" max="33" width="3.7109375" style="1" customWidth="1"/>
    <col min="34" max="34" width="5.28125" style="1" customWidth="1"/>
    <col min="35" max="35" width="3.7109375" style="1" customWidth="1"/>
    <col min="36" max="36" width="4.7109375" style="1" customWidth="1"/>
    <col min="37" max="37" width="5.00390625" style="1" customWidth="1"/>
    <col min="38" max="39" width="4.28125" style="1" customWidth="1"/>
    <col min="40" max="40" width="7.7109375" style="1" customWidth="1"/>
    <col min="41" max="41" width="7.28125" style="1" customWidth="1"/>
    <col min="42" max="42" width="7.421875" style="1" customWidth="1"/>
    <col min="43" max="47" width="5.8515625" style="1" customWidth="1"/>
    <col min="48" max="48" width="5.57421875" style="1" customWidth="1"/>
    <col min="49" max="16384" width="9.140625" style="1" customWidth="1"/>
  </cols>
  <sheetData>
    <row r="1" spans="1:83" s="2" customFormat="1" ht="36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48" s="2" customFormat="1" ht="30.75" customHeight="1">
      <c r="A2" s="57" t="s">
        <v>43</v>
      </c>
      <c r="B2" s="51" t="s">
        <v>19</v>
      </c>
      <c r="C2" s="52"/>
      <c r="D2" s="52"/>
      <c r="E2" s="52"/>
      <c r="F2" s="52"/>
      <c r="G2" s="53"/>
      <c r="H2" s="30" t="s">
        <v>1</v>
      </c>
      <c r="I2" s="31"/>
      <c r="J2" s="31"/>
      <c r="K2" s="31"/>
      <c r="L2" s="31"/>
      <c r="M2" s="31"/>
      <c r="N2" s="31"/>
      <c r="O2" s="32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3"/>
      <c r="AE2" s="44" t="s">
        <v>31</v>
      </c>
      <c r="AF2" s="39" t="s">
        <v>2</v>
      </c>
      <c r="AG2" s="36" t="s">
        <v>26</v>
      </c>
      <c r="AH2" s="39" t="s">
        <v>3</v>
      </c>
      <c r="AI2" s="39" t="s">
        <v>27</v>
      </c>
      <c r="AJ2" s="47" t="s">
        <v>32</v>
      </c>
      <c r="AK2" s="47" t="s">
        <v>33</v>
      </c>
      <c r="AL2" s="36" t="s">
        <v>34</v>
      </c>
      <c r="AM2" s="36" t="s">
        <v>35</v>
      </c>
      <c r="AN2" s="44" t="s">
        <v>36</v>
      </c>
      <c r="AO2" s="39" t="s">
        <v>0</v>
      </c>
      <c r="AP2" s="36" t="s">
        <v>28</v>
      </c>
      <c r="AQ2" s="39" t="s">
        <v>29</v>
      </c>
      <c r="AR2" s="39" t="s">
        <v>30</v>
      </c>
      <c r="AS2" s="47" t="s">
        <v>39</v>
      </c>
      <c r="AT2" s="47" t="s">
        <v>40</v>
      </c>
      <c r="AU2" s="36" t="s">
        <v>41</v>
      </c>
      <c r="AV2" s="36" t="s">
        <v>42</v>
      </c>
    </row>
    <row r="3" spans="1:49" s="3" customFormat="1" ht="15" customHeight="1" hidden="1">
      <c r="A3" s="58"/>
      <c r="B3" s="54"/>
      <c r="C3" s="55"/>
      <c r="D3" s="55"/>
      <c r="E3" s="55"/>
      <c r="F3" s="55"/>
      <c r="G3" s="56"/>
      <c r="H3" s="33"/>
      <c r="I3" s="34"/>
      <c r="J3" s="34"/>
      <c r="K3" s="34"/>
      <c r="L3" s="34"/>
      <c r="M3" s="34"/>
      <c r="N3" s="34"/>
      <c r="O3" s="35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  <c r="AE3" s="45"/>
      <c r="AF3" s="40"/>
      <c r="AG3" s="37"/>
      <c r="AH3" s="40"/>
      <c r="AI3" s="40"/>
      <c r="AJ3" s="48"/>
      <c r="AK3" s="48"/>
      <c r="AL3" s="37"/>
      <c r="AM3" s="37"/>
      <c r="AN3" s="45"/>
      <c r="AO3" s="40"/>
      <c r="AP3" s="37"/>
      <c r="AQ3" s="40"/>
      <c r="AR3" s="40"/>
      <c r="AS3" s="48"/>
      <c r="AT3" s="48"/>
      <c r="AU3" s="37"/>
      <c r="AV3" s="37"/>
      <c r="AW3" s="5"/>
    </row>
    <row r="4" spans="1:83" s="2" customFormat="1" ht="48" customHeight="1">
      <c r="A4" s="58"/>
      <c r="B4" s="28" t="s">
        <v>23</v>
      </c>
      <c r="C4" s="60" t="s">
        <v>4</v>
      </c>
      <c r="D4" s="28" t="s">
        <v>24</v>
      </c>
      <c r="E4" s="28" t="s">
        <v>20</v>
      </c>
      <c r="F4" s="26" t="s">
        <v>5</v>
      </c>
      <c r="G4" s="62" t="s">
        <v>21</v>
      </c>
      <c r="H4" s="28" t="s">
        <v>6</v>
      </c>
      <c r="I4" s="28" t="s">
        <v>7</v>
      </c>
      <c r="J4" s="28" t="s">
        <v>8</v>
      </c>
      <c r="K4" s="28" t="s">
        <v>7</v>
      </c>
      <c r="L4" s="28" t="s">
        <v>9</v>
      </c>
      <c r="M4" s="28" t="s">
        <v>7</v>
      </c>
      <c r="N4" s="26" t="s">
        <v>10</v>
      </c>
      <c r="O4" s="26" t="s">
        <v>11</v>
      </c>
      <c r="P4" s="42" t="s">
        <v>12</v>
      </c>
      <c r="Q4" s="28" t="s">
        <v>7</v>
      </c>
      <c r="R4" s="28" t="s">
        <v>13</v>
      </c>
      <c r="S4" s="28" t="s">
        <v>14</v>
      </c>
      <c r="T4" s="28" t="s">
        <v>15</v>
      </c>
      <c r="U4" s="28" t="s">
        <v>4</v>
      </c>
      <c r="V4" s="28" t="s">
        <v>16</v>
      </c>
      <c r="W4" s="28" t="s">
        <v>7</v>
      </c>
      <c r="X4" s="28" t="s">
        <v>17</v>
      </c>
      <c r="Y4" s="28" t="s">
        <v>4</v>
      </c>
      <c r="Z4" s="28" t="s">
        <v>18</v>
      </c>
      <c r="AA4" s="28" t="s">
        <v>4</v>
      </c>
      <c r="AB4" s="26" t="s">
        <v>37</v>
      </c>
      <c r="AC4" s="28" t="s">
        <v>25</v>
      </c>
      <c r="AD4" s="26" t="s">
        <v>38</v>
      </c>
      <c r="AE4" s="45"/>
      <c r="AF4" s="40"/>
      <c r="AG4" s="37"/>
      <c r="AH4" s="40"/>
      <c r="AI4" s="40"/>
      <c r="AJ4" s="48"/>
      <c r="AK4" s="48"/>
      <c r="AL4" s="37"/>
      <c r="AM4" s="37"/>
      <c r="AN4" s="45"/>
      <c r="AO4" s="40"/>
      <c r="AP4" s="37"/>
      <c r="AQ4" s="40"/>
      <c r="AR4" s="40"/>
      <c r="AS4" s="48"/>
      <c r="AT4" s="48"/>
      <c r="AU4" s="37"/>
      <c r="AV4" s="37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s="2" customFormat="1" ht="105.75" customHeight="1">
      <c r="A5" s="59"/>
      <c r="B5" s="29"/>
      <c r="C5" s="61"/>
      <c r="D5" s="29"/>
      <c r="E5" s="29"/>
      <c r="F5" s="27"/>
      <c r="G5" s="63"/>
      <c r="H5" s="29"/>
      <c r="I5" s="29"/>
      <c r="J5" s="29"/>
      <c r="K5" s="29"/>
      <c r="L5" s="29"/>
      <c r="M5" s="29"/>
      <c r="N5" s="27"/>
      <c r="O5" s="27"/>
      <c r="P5" s="43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7"/>
      <c r="AC5" s="29"/>
      <c r="AD5" s="27"/>
      <c r="AE5" s="46"/>
      <c r="AF5" s="41"/>
      <c r="AG5" s="38"/>
      <c r="AH5" s="41"/>
      <c r="AI5" s="41"/>
      <c r="AJ5" s="49"/>
      <c r="AK5" s="49"/>
      <c r="AL5" s="38"/>
      <c r="AM5" s="38"/>
      <c r="AN5" s="46"/>
      <c r="AO5" s="41"/>
      <c r="AP5" s="38"/>
      <c r="AQ5" s="41"/>
      <c r="AR5" s="41"/>
      <c r="AS5" s="49"/>
      <c r="AT5" s="49"/>
      <c r="AU5" s="38"/>
      <c r="AV5" s="38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2" customFormat="1" ht="17.25" customHeight="1">
      <c r="A6" s="8"/>
      <c r="B6" s="9">
        <v>1</v>
      </c>
      <c r="C6" s="9">
        <v>2</v>
      </c>
      <c r="D6" s="9">
        <v>3</v>
      </c>
      <c r="E6" s="9">
        <v>4</v>
      </c>
      <c r="F6" s="7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7">
        <v>15</v>
      </c>
      <c r="Q6" s="7">
        <v>16</v>
      </c>
      <c r="R6" s="7">
        <v>17</v>
      </c>
      <c r="S6" s="7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  <c r="AB6" s="10">
        <v>27</v>
      </c>
      <c r="AC6" s="9">
        <v>28</v>
      </c>
      <c r="AD6" s="9">
        <v>29</v>
      </c>
      <c r="AE6" s="7">
        <v>30</v>
      </c>
      <c r="AF6" s="7">
        <v>31</v>
      </c>
      <c r="AG6" s="7">
        <v>32</v>
      </c>
      <c r="AH6" s="7">
        <v>33</v>
      </c>
      <c r="AI6" s="9">
        <v>34</v>
      </c>
      <c r="AJ6" s="9">
        <v>35</v>
      </c>
      <c r="AK6" s="9">
        <v>36</v>
      </c>
      <c r="AL6" s="9">
        <v>37</v>
      </c>
      <c r="AM6" s="9">
        <v>38</v>
      </c>
      <c r="AN6" s="7">
        <v>39</v>
      </c>
      <c r="AO6" s="7">
        <v>40</v>
      </c>
      <c r="AP6" s="7">
        <v>41</v>
      </c>
      <c r="AQ6" s="7">
        <v>42</v>
      </c>
      <c r="AR6" s="7">
        <v>43</v>
      </c>
      <c r="AS6" s="7">
        <v>44</v>
      </c>
      <c r="AT6" s="7">
        <v>45</v>
      </c>
      <c r="AU6" s="7">
        <v>46</v>
      </c>
      <c r="AV6" s="9">
        <v>47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s="2" customFormat="1" ht="17.25" customHeight="1">
      <c r="A7" s="6" t="s">
        <v>44</v>
      </c>
      <c r="B7" s="16">
        <v>5</v>
      </c>
      <c r="C7" s="17">
        <v>116</v>
      </c>
      <c r="D7" s="16">
        <v>9</v>
      </c>
      <c r="E7" s="16">
        <v>0</v>
      </c>
      <c r="F7" s="17">
        <v>14</v>
      </c>
      <c r="G7" s="17">
        <v>91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7">
        <f>SUM(H7+J7+L7)</f>
        <v>0</v>
      </c>
      <c r="O7" s="17">
        <f>SUM(I7+K7+M7)</f>
        <v>0</v>
      </c>
      <c r="P7" s="16">
        <v>1</v>
      </c>
      <c r="Q7" s="16">
        <v>55</v>
      </c>
      <c r="R7" s="16">
        <v>0</v>
      </c>
      <c r="S7" s="16">
        <v>0</v>
      </c>
      <c r="T7" s="16">
        <v>12</v>
      </c>
      <c r="U7" s="16">
        <v>112</v>
      </c>
      <c r="V7" s="16">
        <v>0</v>
      </c>
      <c r="W7" s="16">
        <v>0</v>
      </c>
      <c r="X7" s="16">
        <v>2</v>
      </c>
      <c r="Y7" s="16">
        <v>220</v>
      </c>
      <c r="Z7" s="16">
        <v>11</v>
      </c>
      <c r="AA7" s="16">
        <v>326</v>
      </c>
      <c r="AB7" s="17">
        <f>SUM(P7+R7+T7+V7+X7+Z7)</f>
        <v>26</v>
      </c>
      <c r="AC7" s="16">
        <v>248</v>
      </c>
      <c r="AD7" s="17">
        <f>SUM(Q7+S7+U7+W7+Y7+AA7+AC7)</f>
        <v>961</v>
      </c>
      <c r="AE7" s="17">
        <f>SUM(F7+N7+AB7)</f>
        <v>40</v>
      </c>
      <c r="AF7" s="16">
        <v>10</v>
      </c>
      <c r="AG7" s="16">
        <v>0</v>
      </c>
      <c r="AH7" s="16">
        <v>4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7">
        <f>SUM(C7+G7+O7+AD7)</f>
        <v>1168</v>
      </c>
      <c r="AO7" s="16">
        <v>492</v>
      </c>
      <c r="AP7" s="16">
        <v>0</v>
      </c>
      <c r="AQ7" s="16">
        <v>324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s="2" customFormat="1" ht="15" customHeight="1">
      <c r="A8" s="6" t="s">
        <v>45</v>
      </c>
      <c r="B8" s="16">
        <v>17</v>
      </c>
      <c r="C8" s="17">
        <v>870</v>
      </c>
      <c r="D8" s="16">
        <v>13</v>
      </c>
      <c r="E8" s="16">
        <v>0</v>
      </c>
      <c r="F8" s="17">
        <v>30</v>
      </c>
      <c r="G8" s="17">
        <v>91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7">
        <f aca="true" t="shared" si="0" ref="N8:N30">SUM(H8+J8+L8)</f>
        <v>0</v>
      </c>
      <c r="O8" s="17">
        <f aca="true" t="shared" si="1" ref="O8:O30">SUM(I8+K8+M8)</f>
        <v>0</v>
      </c>
      <c r="P8" s="16">
        <v>2</v>
      </c>
      <c r="Q8" s="16">
        <v>60</v>
      </c>
      <c r="R8" s="16">
        <v>0</v>
      </c>
      <c r="S8" s="16">
        <v>0</v>
      </c>
      <c r="T8" s="16">
        <v>3</v>
      </c>
      <c r="U8" s="16">
        <v>80</v>
      </c>
      <c r="V8" s="16">
        <v>0</v>
      </c>
      <c r="W8" s="16">
        <v>0</v>
      </c>
      <c r="X8" s="16">
        <v>1</v>
      </c>
      <c r="Y8" s="16">
        <v>42</v>
      </c>
      <c r="Z8" s="16">
        <v>4</v>
      </c>
      <c r="AA8" s="16">
        <v>500</v>
      </c>
      <c r="AB8" s="17">
        <f aca="true" t="shared" si="2" ref="AB8:AB30">SUM(P8+R8+T8+V8+X8+Z8)</f>
        <v>10</v>
      </c>
      <c r="AC8" s="16">
        <v>1625</v>
      </c>
      <c r="AD8" s="17">
        <f aca="true" t="shared" si="3" ref="AD8:AD30">SUM(Q8+S8+U8+W8+Y8+AA8+AC8)</f>
        <v>2307</v>
      </c>
      <c r="AE8" s="17">
        <f aca="true" t="shared" si="4" ref="AE8:AE30">SUM(F8+N8+AB8)</f>
        <v>40</v>
      </c>
      <c r="AF8" s="16">
        <v>1</v>
      </c>
      <c r="AG8" s="16">
        <v>0</v>
      </c>
      <c r="AH8" s="16">
        <v>1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7">
        <f aca="true" t="shared" si="5" ref="AN8:AN30">SUM(C8+G8+O8+AD8)</f>
        <v>3268</v>
      </c>
      <c r="AO8" s="16">
        <v>20</v>
      </c>
      <c r="AP8" s="16">
        <v>0</v>
      </c>
      <c r="AQ8" s="16">
        <v>10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s="2" customFormat="1" ht="14.25" customHeight="1">
      <c r="A9" s="6" t="s">
        <v>46</v>
      </c>
      <c r="B9" s="16">
        <v>11</v>
      </c>
      <c r="C9" s="17">
        <v>848</v>
      </c>
      <c r="D9" s="16">
        <v>56</v>
      </c>
      <c r="E9" s="16">
        <v>3</v>
      </c>
      <c r="F9" s="17">
        <v>70</v>
      </c>
      <c r="G9" s="17">
        <v>336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f t="shared" si="0"/>
        <v>0</v>
      </c>
      <c r="O9" s="17">
        <f t="shared" si="1"/>
        <v>0</v>
      </c>
      <c r="P9" s="16">
        <v>4</v>
      </c>
      <c r="Q9" s="16">
        <v>2145</v>
      </c>
      <c r="R9" s="16">
        <v>0</v>
      </c>
      <c r="S9" s="16">
        <v>0</v>
      </c>
      <c r="T9" s="16">
        <v>59</v>
      </c>
      <c r="U9" s="16">
        <v>1329</v>
      </c>
      <c r="V9" s="16">
        <v>0</v>
      </c>
      <c r="W9" s="16">
        <v>0</v>
      </c>
      <c r="X9" s="16">
        <v>0</v>
      </c>
      <c r="Y9" s="16">
        <v>0</v>
      </c>
      <c r="Z9" s="16">
        <v>41</v>
      </c>
      <c r="AA9" s="16">
        <v>1896</v>
      </c>
      <c r="AB9" s="17">
        <f t="shared" si="2"/>
        <v>104</v>
      </c>
      <c r="AC9" s="16">
        <v>1315</v>
      </c>
      <c r="AD9" s="17">
        <f t="shared" si="3"/>
        <v>6685</v>
      </c>
      <c r="AE9" s="17">
        <f t="shared" si="4"/>
        <v>174</v>
      </c>
      <c r="AF9" s="16">
        <v>8</v>
      </c>
      <c r="AG9" s="16">
        <v>0</v>
      </c>
      <c r="AH9" s="16">
        <v>1</v>
      </c>
      <c r="AI9" s="16">
        <v>0</v>
      </c>
      <c r="AJ9" s="16">
        <v>0</v>
      </c>
      <c r="AK9" s="16">
        <v>1</v>
      </c>
      <c r="AL9" s="16">
        <v>0</v>
      </c>
      <c r="AM9" s="16">
        <v>0</v>
      </c>
      <c r="AN9" s="17">
        <f t="shared" si="5"/>
        <v>7869</v>
      </c>
      <c r="AO9" s="16">
        <v>205</v>
      </c>
      <c r="AP9" s="16">
        <v>0</v>
      </c>
      <c r="AQ9" s="16">
        <v>60</v>
      </c>
      <c r="AR9" s="16">
        <v>0</v>
      </c>
      <c r="AS9" s="16">
        <v>0</v>
      </c>
      <c r="AT9" s="16">
        <v>535</v>
      </c>
      <c r="AU9" s="16">
        <v>0</v>
      </c>
      <c r="AV9" s="16">
        <v>0</v>
      </c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49" ht="15" customHeight="1">
      <c r="A10" s="19" t="s">
        <v>47</v>
      </c>
      <c r="B10" s="16">
        <v>5</v>
      </c>
      <c r="C10" s="17">
        <v>437</v>
      </c>
      <c r="D10" s="16">
        <v>4</v>
      </c>
      <c r="E10" s="16">
        <v>0</v>
      </c>
      <c r="F10" s="17">
        <v>9</v>
      </c>
      <c r="G10" s="17">
        <v>31</v>
      </c>
      <c r="H10" s="16">
        <v>0</v>
      </c>
      <c r="I10" s="16">
        <v>0</v>
      </c>
      <c r="J10" s="16">
        <v>1</v>
      </c>
      <c r="K10" s="16">
        <v>170</v>
      </c>
      <c r="L10" s="16">
        <v>0</v>
      </c>
      <c r="M10" s="16">
        <v>0</v>
      </c>
      <c r="N10" s="17">
        <f t="shared" si="0"/>
        <v>1</v>
      </c>
      <c r="O10" s="17">
        <f t="shared" si="1"/>
        <v>170</v>
      </c>
      <c r="P10" s="16">
        <v>7</v>
      </c>
      <c r="Q10" s="16">
        <v>709</v>
      </c>
      <c r="R10" s="16">
        <v>0</v>
      </c>
      <c r="S10" s="16">
        <v>0</v>
      </c>
      <c r="T10" s="16">
        <v>10</v>
      </c>
      <c r="U10" s="16">
        <v>173</v>
      </c>
      <c r="V10" s="16">
        <v>0</v>
      </c>
      <c r="W10" s="16">
        <v>0</v>
      </c>
      <c r="X10" s="16">
        <v>0</v>
      </c>
      <c r="Y10" s="16">
        <v>0</v>
      </c>
      <c r="Z10" s="16">
        <v>27</v>
      </c>
      <c r="AA10" s="16">
        <v>390</v>
      </c>
      <c r="AB10" s="17">
        <f t="shared" si="2"/>
        <v>44</v>
      </c>
      <c r="AC10" s="16">
        <v>1512</v>
      </c>
      <c r="AD10" s="17">
        <f t="shared" si="3"/>
        <v>2784</v>
      </c>
      <c r="AE10" s="17">
        <f t="shared" si="4"/>
        <v>54</v>
      </c>
      <c r="AF10" s="16">
        <v>18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7">
        <f t="shared" si="5"/>
        <v>3422</v>
      </c>
      <c r="AO10" s="16">
        <v>336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2"/>
    </row>
    <row r="11" spans="1:49" ht="15">
      <c r="A11" s="14" t="s">
        <v>48</v>
      </c>
      <c r="B11" s="11">
        <v>8</v>
      </c>
      <c r="C11" s="15">
        <v>733</v>
      </c>
      <c r="D11" s="11">
        <v>28</v>
      </c>
      <c r="E11" s="11">
        <v>1</v>
      </c>
      <c r="F11" s="15">
        <v>37</v>
      </c>
      <c r="G11" s="15">
        <v>174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7">
        <f t="shared" si="0"/>
        <v>0</v>
      </c>
      <c r="O11" s="17">
        <f t="shared" si="1"/>
        <v>0</v>
      </c>
      <c r="P11" s="11">
        <v>0</v>
      </c>
      <c r="Q11" s="11">
        <v>0</v>
      </c>
      <c r="R11" s="11">
        <v>0</v>
      </c>
      <c r="S11" s="11">
        <v>0</v>
      </c>
      <c r="T11" s="11">
        <v>1</v>
      </c>
      <c r="U11" s="11">
        <v>14</v>
      </c>
      <c r="V11" s="11">
        <v>0</v>
      </c>
      <c r="W11" s="11">
        <v>0</v>
      </c>
      <c r="X11" s="11">
        <v>2</v>
      </c>
      <c r="Y11" s="11">
        <v>343</v>
      </c>
      <c r="Z11" s="11">
        <v>6</v>
      </c>
      <c r="AA11" s="11">
        <v>259</v>
      </c>
      <c r="AB11" s="17">
        <f t="shared" si="2"/>
        <v>9</v>
      </c>
      <c r="AC11" s="11">
        <v>704</v>
      </c>
      <c r="AD11" s="17">
        <f t="shared" si="3"/>
        <v>1320</v>
      </c>
      <c r="AE11" s="17">
        <f t="shared" si="4"/>
        <v>46</v>
      </c>
      <c r="AF11" s="11">
        <v>1</v>
      </c>
      <c r="AG11" s="21">
        <v>1</v>
      </c>
      <c r="AH11" s="11">
        <v>4</v>
      </c>
      <c r="AI11" s="11">
        <v>0</v>
      </c>
      <c r="AJ11" s="11">
        <v>0</v>
      </c>
      <c r="AK11" s="11">
        <v>0</v>
      </c>
      <c r="AL11" s="11">
        <v>1</v>
      </c>
      <c r="AM11" s="11">
        <v>0</v>
      </c>
      <c r="AN11" s="17">
        <f t="shared" si="5"/>
        <v>2227</v>
      </c>
      <c r="AO11" s="11">
        <v>32</v>
      </c>
      <c r="AP11" s="20">
        <v>383</v>
      </c>
      <c r="AQ11" s="11">
        <v>261</v>
      </c>
      <c r="AR11" s="11">
        <v>0</v>
      </c>
      <c r="AS11" s="11">
        <v>0</v>
      </c>
      <c r="AT11" s="11">
        <v>0</v>
      </c>
      <c r="AU11" s="11">
        <v>120</v>
      </c>
      <c r="AV11" s="11">
        <v>0</v>
      </c>
      <c r="AW11" s="2"/>
    </row>
    <row r="12" spans="1:49" ht="15">
      <c r="A12" s="11" t="s">
        <v>49</v>
      </c>
      <c r="B12" s="11">
        <v>4</v>
      </c>
      <c r="C12" s="15">
        <v>347</v>
      </c>
      <c r="D12" s="11">
        <v>0</v>
      </c>
      <c r="E12" s="11">
        <v>0</v>
      </c>
      <c r="F12" s="15">
        <v>4</v>
      </c>
      <c r="G12" s="15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7">
        <f t="shared" si="0"/>
        <v>0</v>
      </c>
      <c r="O12" s="17">
        <f t="shared" si="1"/>
        <v>0</v>
      </c>
      <c r="P12" s="11">
        <v>11</v>
      </c>
      <c r="Q12" s="11">
        <v>671</v>
      </c>
      <c r="R12" s="11">
        <v>1</v>
      </c>
      <c r="S12" s="11">
        <v>10</v>
      </c>
      <c r="T12" s="11">
        <v>15</v>
      </c>
      <c r="U12" s="11">
        <v>451</v>
      </c>
      <c r="V12" s="11">
        <v>0</v>
      </c>
      <c r="W12" s="11">
        <v>0</v>
      </c>
      <c r="X12" s="11">
        <v>4</v>
      </c>
      <c r="Y12" s="11">
        <v>187</v>
      </c>
      <c r="Z12" s="11">
        <v>37</v>
      </c>
      <c r="AA12" s="11">
        <v>1671</v>
      </c>
      <c r="AB12" s="17">
        <f t="shared" si="2"/>
        <v>68</v>
      </c>
      <c r="AC12" s="11">
        <v>76</v>
      </c>
      <c r="AD12" s="17">
        <f t="shared" si="3"/>
        <v>3066</v>
      </c>
      <c r="AE12" s="17">
        <f t="shared" si="4"/>
        <v>72</v>
      </c>
      <c r="AF12" s="11">
        <v>11</v>
      </c>
      <c r="AG12" s="20">
        <v>0</v>
      </c>
      <c r="AH12" s="11">
        <v>8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7">
        <f t="shared" si="5"/>
        <v>3413</v>
      </c>
      <c r="AO12" s="11">
        <v>521</v>
      </c>
      <c r="AP12" s="20">
        <v>0</v>
      </c>
      <c r="AQ12" s="11">
        <v>439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2"/>
    </row>
    <row r="13" spans="1:49" ht="15">
      <c r="A13" s="11" t="s">
        <v>50</v>
      </c>
      <c r="B13" s="11">
        <v>3</v>
      </c>
      <c r="C13" s="15">
        <v>24</v>
      </c>
      <c r="D13" s="11">
        <v>6</v>
      </c>
      <c r="E13" s="11">
        <v>0</v>
      </c>
      <c r="F13" s="15">
        <v>9</v>
      </c>
      <c r="G13" s="15">
        <v>69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7">
        <f t="shared" si="0"/>
        <v>0</v>
      </c>
      <c r="O13" s="17">
        <f t="shared" si="1"/>
        <v>0</v>
      </c>
      <c r="P13" s="11">
        <v>0</v>
      </c>
      <c r="Q13" s="11">
        <v>0</v>
      </c>
      <c r="R13" s="11">
        <v>6</v>
      </c>
      <c r="S13" s="11">
        <v>30</v>
      </c>
      <c r="T13" s="11">
        <v>3</v>
      </c>
      <c r="U13" s="11">
        <v>41</v>
      </c>
      <c r="V13" s="11">
        <v>0</v>
      </c>
      <c r="W13" s="11">
        <v>0</v>
      </c>
      <c r="X13" s="11">
        <v>0</v>
      </c>
      <c r="Y13" s="11">
        <v>0</v>
      </c>
      <c r="Z13" s="11">
        <v>17</v>
      </c>
      <c r="AA13" s="11">
        <v>968</v>
      </c>
      <c r="AB13" s="17">
        <f t="shared" si="2"/>
        <v>26</v>
      </c>
      <c r="AC13" s="11">
        <v>691</v>
      </c>
      <c r="AD13" s="17">
        <f t="shared" si="3"/>
        <v>1730</v>
      </c>
      <c r="AE13" s="17">
        <f t="shared" si="4"/>
        <v>35</v>
      </c>
      <c r="AF13" s="11">
        <v>2</v>
      </c>
      <c r="AG13" s="20">
        <v>0</v>
      </c>
      <c r="AH13" s="11">
        <v>3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7">
        <f t="shared" si="5"/>
        <v>1823</v>
      </c>
      <c r="AO13" s="11">
        <v>79</v>
      </c>
      <c r="AP13" s="20">
        <v>0</v>
      </c>
      <c r="AQ13" s="11">
        <v>139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2"/>
    </row>
    <row r="14" spans="1:49" ht="15">
      <c r="A14" s="11" t="s">
        <v>51</v>
      </c>
      <c r="B14" s="11">
        <v>15</v>
      </c>
      <c r="C14" s="15">
        <v>1100</v>
      </c>
      <c r="D14" s="11">
        <v>4</v>
      </c>
      <c r="E14" s="11">
        <v>0</v>
      </c>
      <c r="F14" s="15">
        <v>19</v>
      </c>
      <c r="G14" s="15">
        <v>56</v>
      </c>
      <c r="H14" s="11">
        <v>2</v>
      </c>
      <c r="I14" s="11">
        <v>820</v>
      </c>
      <c r="J14" s="11">
        <v>2</v>
      </c>
      <c r="K14" s="11">
        <v>320</v>
      </c>
      <c r="L14" s="11">
        <v>0</v>
      </c>
      <c r="M14" s="11">
        <v>0</v>
      </c>
      <c r="N14" s="17">
        <f t="shared" si="0"/>
        <v>4</v>
      </c>
      <c r="O14" s="17">
        <f t="shared" si="1"/>
        <v>1140</v>
      </c>
      <c r="P14" s="11">
        <v>2</v>
      </c>
      <c r="Q14" s="11">
        <v>750</v>
      </c>
      <c r="R14" s="11">
        <v>0</v>
      </c>
      <c r="S14" s="11">
        <v>0</v>
      </c>
      <c r="T14" s="11">
        <v>11</v>
      </c>
      <c r="U14" s="11">
        <v>580</v>
      </c>
      <c r="V14" s="11">
        <v>0</v>
      </c>
      <c r="W14" s="11">
        <v>0</v>
      </c>
      <c r="X14" s="11">
        <v>4</v>
      </c>
      <c r="Y14" s="11">
        <v>1800</v>
      </c>
      <c r="Z14" s="11">
        <v>5</v>
      </c>
      <c r="AA14" s="11">
        <v>180</v>
      </c>
      <c r="AB14" s="17">
        <f t="shared" si="2"/>
        <v>22</v>
      </c>
      <c r="AC14" s="11">
        <v>600</v>
      </c>
      <c r="AD14" s="17">
        <f t="shared" si="3"/>
        <v>3910</v>
      </c>
      <c r="AE14" s="17">
        <f t="shared" si="4"/>
        <v>45</v>
      </c>
      <c r="AF14" s="11">
        <v>6</v>
      </c>
      <c r="AG14" s="20">
        <v>1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7">
        <f t="shared" si="5"/>
        <v>6206</v>
      </c>
      <c r="AO14" s="11">
        <v>800</v>
      </c>
      <c r="AP14" s="20">
        <v>2314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2"/>
    </row>
    <row r="15" spans="1:49" ht="15">
      <c r="A15" s="11" t="s">
        <v>52</v>
      </c>
      <c r="B15" s="11">
        <v>6</v>
      </c>
      <c r="C15" s="15">
        <v>639</v>
      </c>
      <c r="D15" s="11">
        <v>5</v>
      </c>
      <c r="E15" s="11">
        <v>0</v>
      </c>
      <c r="F15" s="15">
        <v>11</v>
      </c>
      <c r="G15" s="15">
        <v>27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7">
        <f t="shared" si="0"/>
        <v>0</v>
      </c>
      <c r="O15" s="17">
        <f t="shared" si="1"/>
        <v>0</v>
      </c>
      <c r="P15" s="11">
        <v>3</v>
      </c>
      <c r="Q15" s="11">
        <v>275</v>
      </c>
      <c r="R15" s="11">
        <v>0</v>
      </c>
      <c r="S15" s="11">
        <v>0</v>
      </c>
      <c r="T15" s="11">
        <v>4</v>
      </c>
      <c r="U15" s="11">
        <v>43</v>
      </c>
      <c r="V15" s="11">
        <v>0</v>
      </c>
      <c r="W15" s="11">
        <v>0</v>
      </c>
      <c r="X15" s="11">
        <v>1</v>
      </c>
      <c r="Y15" s="11">
        <v>200</v>
      </c>
      <c r="Z15" s="11">
        <v>8</v>
      </c>
      <c r="AA15" s="11">
        <v>716</v>
      </c>
      <c r="AB15" s="17">
        <f t="shared" si="2"/>
        <v>16</v>
      </c>
      <c r="AC15" s="11">
        <v>2040</v>
      </c>
      <c r="AD15" s="17">
        <f t="shared" si="3"/>
        <v>3274</v>
      </c>
      <c r="AE15" s="17">
        <f t="shared" si="4"/>
        <v>27</v>
      </c>
      <c r="AF15" s="11">
        <v>3</v>
      </c>
      <c r="AG15" s="20">
        <v>0</v>
      </c>
      <c r="AH15" s="11">
        <v>6</v>
      </c>
      <c r="AI15" s="11">
        <v>0</v>
      </c>
      <c r="AJ15" s="11">
        <v>0</v>
      </c>
      <c r="AK15" s="11">
        <v>0</v>
      </c>
      <c r="AL15" s="11">
        <v>0</v>
      </c>
      <c r="AM15" s="11">
        <v>1</v>
      </c>
      <c r="AN15" s="17">
        <f t="shared" si="5"/>
        <v>3940</v>
      </c>
      <c r="AO15" s="11">
        <v>360</v>
      </c>
      <c r="AP15" s="20">
        <v>0</v>
      </c>
      <c r="AQ15" s="11">
        <v>323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2"/>
    </row>
    <row r="16" spans="1:49" ht="15">
      <c r="A16" s="11" t="s">
        <v>53</v>
      </c>
      <c r="B16" s="11">
        <v>3</v>
      </c>
      <c r="C16" s="15">
        <v>282</v>
      </c>
      <c r="D16" s="11">
        <v>3</v>
      </c>
      <c r="E16" s="11">
        <v>0</v>
      </c>
      <c r="F16" s="15">
        <v>6</v>
      </c>
      <c r="G16" s="15">
        <v>27</v>
      </c>
      <c r="H16" s="11">
        <v>0</v>
      </c>
      <c r="I16" s="11">
        <v>0</v>
      </c>
      <c r="J16" s="11">
        <v>1</v>
      </c>
      <c r="K16" s="11">
        <v>70</v>
      </c>
      <c r="L16" s="11">
        <v>0</v>
      </c>
      <c r="M16" s="11">
        <v>0</v>
      </c>
      <c r="N16" s="17">
        <f t="shared" si="0"/>
        <v>1</v>
      </c>
      <c r="O16" s="17">
        <f t="shared" si="1"/>
        <v>70</v>
      </c>
      <c r="P16" s="11">
        <v>0</v>
      </c>
      <c r="Q16" s="11">
        <v>0</v>
      </c>
      <c r="R16" s="11">
        <v>0</v>
      </c>
      <c r="S16" s="11">
        <v>0</v>
      </c>
      <c r="T16" s="11">
        <v>5</v>
      </c>
      <c r="U16" s="11">
        <v>53</v>
      </c>
      <c r="V16" s="11">
        <v>0</v>
      </c>
      <c r="W16" s="11">
        <v>0</v>
      </c>
      <c r="X16" s="11">
        <v>1</v>
      </c>
      <c r="Y16" s="11">
        <v>38</v>
      </c>
      <c r="Z16" s="11">
        <v>22</v>
      </c>
      <c r="AA16" s="11">
        <v>555</v>
      </c>
      <c r="AB16" s="17">
        <f t="shared" si="2"/>
        <v>28</v>
      </c>
      <c r="AC16" s="11">
        <v>946</v>
      </c>
      <c r="AD16" s="17">
        <f t="shared" si="3"/>
        <v>1592</v>
      </c>
      <c r="AE16" s="17">
        <f t="shared" si="4"/>
        <v>35</v>
      </c>
      <c r="AF16" s="11">
        <v>3</v>
      </c>
      <c r="AG16" s="20">
        <v>0</v>
      </c>
      <c r="AH16" s="11">
        <v>1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7">
        <f t="shared" si="5"/>
        <v>1971</v>
      </c>
      <c r="AO16" s="11">
        <v>135</v>
      </c>
      <c r="AP16" s="20">
        <v>0</v>
      </c>
      <c r="AQ16" s="11">
        <v>64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2"/>
    </row>
    <row r="17" spans="1:49" ht="15">
      <c r="A17" s="11" t="s">
        <v>54</v>
      </c>
      <c r="B17" s="11">
        <v>14</v>
      </c>
      <c r="C17" s="15">
        <v>1039</v>
      </c>
      <c r="D17" s="11">
        <v>33</v>
      </c>
      <c r="E17" s="11">
        <v>2</v>
      </c>
      <c r="F17" s="15">
        <v>49</v>
      </c>
      <c r="G17" s="15">
        <v>282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7">
        <f t="shared" si="0"/>
        <v>0</v>
      </c>
      <c r="O17" s="17">
        <f t="shared" si="1"/>
        <v>0</v>
      </c>
      <c r="P17" s="11">
        <v>6</v>
      </c>
      <c r="Q17" s="11">
        <v>318</v>
      </c>
      <c r="R17" s="11">
        <v>1</v>
      </c>
      <c r="S17" s="11">
        <v>2</v>
      </c>
      <c r="T17" s="11">
        <v>0</v>
      </c>
      <c r="U17" s="11">
        <v>0</v>
      </c>
      <c r="V17" s="11">
        <v>0</v>
      </c>
      <c r="W17" s="11">
        <v>0</v>
      </c>
      <c r="X17" s="11">
        <v>2</v>
      </c>
      <c r="Y17" s="11">
        <v>104</v>
      </c>
      <c r="Z17" s="11">
        <v>6</v>
      </c>
      <c r="AA17" s="11">
        <v>312</v>
      </c>
      <c r="AB17" s="17">
        <f t="shared" si="2"/>
        <v>15</v>
      </c>
      <c r="AC17" s="11">
        <v>882</v>
      </c>
      <c r="AD17" s="17">
        <f t="shared" si="3"/>
        <v>1618</v>
      </c>
      <c r="AE17" s="17">
        <f t="shared" si="4"/>
        <v>64</v>
      </c>
      <c r="AF17" s="11">
        <v>1</v>
      </c>
      <c r="AG17" s="20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7">
        <f t="shared" si="5"/>
        <v>2939</v>
      </c>
      <c r="AO17" s="11">
        <v>20</v>
      </c>
      <c r="AP17" s="20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2"/>
    </row>
    <row r="18" spans="1:49" ht="15">
      <c r="A18" s="11" t="s">
        <v>55</v>
      </c>
      <c r="B18" s="11">
        <v>9</v>
      </c>
      <c r="C18" s="15">
        <v>592</v>
      </c>
      <c r="D18" s="11">
        <v>5</v>
      </c>
      <c r="E18" s="11">
        <v>0</v>
      </c>
      <c r="F18" s="15">
        <v>14</v>
      </c>
      <c r="G18" s="15">
        <v>55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7">
        <f t="shared" si="0"/>
        <v>0</v>
      </c>
      <c r="O18" s="17">
        <f t="shared" si="1"/>
        <v>0</v>
      </c>
      <c r="P18" s="11">
        <v>5</v>
      </c>
      <c r="Q18" s="11">
        <v>210</v>
      </c>
      <c r="R18" s="11">
        <v>0</v>
      </c>
      <c r="S18" s="11">
        <v>0</v>
      </c>
      <c r="T18" s="11">
        <v>8</v>
      </c>
      <c r="U18" s="11">
        <v>158</v>
      </c>
      <c r="V18" s="11">
        <v>0</v>
      </c>
      <c r="W18" s="11">
        <v>0</v>
      </c>
      <c r="X18" s="11">
        <v>6</v>
      </c>
      <c r="Y18" s="11">
        <v>309</v>
      </c>
      <c r="Z18" s="11">
        <v>36</v>
      </c>
      <c r="AA18" s="11">
        <v>1540</v>
      </c>
      <c r="AB18" s="17">
        <f t="shared" si="2"/>
        <v>55</v>
      </c>
      <c r="AC18" s="11">
        <v>1930</v>
      </c>
      <c r="AD18" s="17">
        <f t="shared" si="3"/>
        <v>4147</v>
      </c>
      <c r="AE18" s="17">
        <f t="shared" si="4"/>
        <v>69</v>
      </c>
      <c r="AF18" s="11">
        <v>15</v>
      </c>
      <c r="AG18" s="20">
        <v>0</v>
      </c>
      <c r="AH18" s="11">
        <v>1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7">
        <f t="shared" si="5"/>
        <v>4794</v>
      </c>
      <c r="AO18" s="11">
        <v>410</v>
      </c>
      <c r="AP18" s="20">
        <v>0</v>
      </c>
      <c r="AQ18" s="11">
        <v>5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2"/>
    </row>
    <row r="19" spans="1:49" ht="15">
      <c r="A19" s="11" t="s">
        <v>56</v>
      </c>
      <c r="B19" s="11">
        <v>6</v>
      </c>
      <c r="C19" s="15">
        <v>316</v>
      </c>
      <c r="D19" s="11">
        <v>1</v>
      </c>
      <c r="E19" s="11">
        <v>0</v>
      </c>
      <c r="F19" s="15">
        <v>7</v>
      </c>
      <c r="G19" s="15">
        <v>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7">
        <f t="shared" si="0"/>
        <v>0</v>
      </c>
      <c r="O19" s="17">
        <f t="shared" si="1"/>
        <v>0</v>
      </c>
      <c r="P19" s="11">
        <v>2</v>
      </c>
      <c r="Q19" s="11">
        <v>55</v>
      </c>
      <c r="R19" s="11">
        <v>0</v>
      </c>
      <c r="S19" s="11">
        <v>0</v>
      </c>
      <c r="T19" s="11">
        <v>2</v>
      </c>
      <c r="U19" s="11">
        <v>23</v>
      </c>
      <c r="V19" s="11">
        <v>0</v>
      </c>
      <c r="W19" s="11">
        <v>0</v>
      </c>
      <c r="X19" s="11">
        <v>1</v>
      </c>
      <c r="Y19" s="11">
        <v>42</v>
      </c>
      <c r="Z19" s="11">
        <v>19</v>
      </c>
      <c r="AA19" s="11">
        <v>253</v>
      </c>
      <c r="AB19" s="17">
        <f t="shared" si="2"/>
        <v>24</v>
      </c>
      <c r="AC19" s="11">
        <v>2441</v>
      </c>
      <c r="AD19" s="17">
        <f t="shared" si="3"/>
        <v>2814</v>
      </c>
      <c r="AE19" s="17">
        <f t="shared" si="4"/>
        <v>31</v>
      </c>
      <c r="AF19" s="11">
        <v>3</v>
      </c>
      <c r="AG19" s="20">
        <v>0</v>
      </c>
      <c r="AH19" s="11">
        <v>1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7">
        <f t="shared" si="5"/>
        <v>3138</v>
      </c>
      <c r="AO19" s="11">
        <v>44</v>
      </c>
      <c r="AP19" s="20">
        <v>0</v>
      </c>
      <c r="AQ19" s="11">
        <v>20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2"/>
    </row>
    <row r="20" spans="1:49" ht="15">
      <c r="A20" s="11" t="s">
        <v>57</v>
      </c>
      <c r="B20" s="11">
        <v>6</v>
      </c>
      <c r="C20" s="15">
        <v>450</v>
      </c>
      <c r="D20" s="11">
        <v>2</v>
      </c>
      <c r="E20" s="11">
        <v>0</v>
      </c>
      <c r="F20" s="15">
        <v>8</v>
      </c>
      <c r="G20" s="15">
        <v>40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7">
        <f t="shared" si="0"/>
        <v>0</v>
      </c>
      <c r="O20" s="17">
        <f t="shared" si="1"/>
        <v>0</v>
      </c>
      <c r="P20" s="11">
        <v>1</v>
      </c>
      <c r="Q20" s="11">
        <v>40</v>
      </c>
      <c r="R20" s="11">
        <v>0</v>
      </c>
      <c r="S20" s="11">
        <v>0</v>
      </c>
      <c r="T20" s="11">
        <v>3</v>
      </c>
      <c r="U20" s="11">
        <v>65</v>
      </c>
      <c r="V20" s="11">
        <v>0</v>
      </c>
      <c r="W20" s="11">
        <v>0</v>
      </c>
      <c r="X20" s="11">
        <v>0</v>
      </c>
      <c r="Y20" s="11">
        <v>0</v>
      </c>
      <c r="Z20" s="11">
        <v>2</v>
      </c>
      <c r="AA20" s="11">
        <v>45</v>
      </c>
      <c r="AB20" s="17">
        <f t="shared" si="2"/>
        <v>6</v>
      </c>
      <c r="AC20" s="11">
        <v>600</v>
      </c>
      <c r="AD20" s="17">
        <f t="shared" si="3"/>
        <v>750</v>
      </c>
      <c r="AE20" s="17">
        <f t="shared" si="4"/>
        <v>14</v>
      </c>
      <c r="AF20" s="11">
        <v>2</v>
      </c>
      <c r="AG20" s="20">
        <v>0</v>
      </c>
      <c r="AH20" s="11">
        <v>3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7">
        <f t="shared" si="5"/>
        <v>1240</v>
      </c>
      <c r="AO20" s="11">
        <v>250</v>
      </c>
      <c r="AP20" s="20">
        <v>0</v>
      </c>
      <c r="AQ20" s="11">
        <v>350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2"/>
    </row>
    <row r="21" spans="1:49" ht="15">
      <c r="A21" s="11" t="s">
        <v>58</v>
      </c>
      <c r="B21" s="11">
        <v>24</v>
      </c>
      <c r="C21" s="15">
        <v>427</v>
      </c>
      <c r="D21" s="11">
        <v>20</v>
      </c>
      <c r="E21" s="11">
        <v>2</v>
      </c>
      <c r="F21" s="15">
        <v>46</v>
      </c>
      <c r="G21" s="15">
        <v>183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7">
        <f t="shared" si="0"/>
        <v>0</v>
      </c>
      <c r="O21" s="17">
        <f t="shared" si="1"/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24</v>
      </c>
      <c r="AA21" s="11">
        <v>7190</v>
      </c>
      <c r="AB21" s="17">
        <f t="shared" si="2"/>
        <v>24</v>
      </c>
      <c r="AC21" s="11">
        <v>380</v>
      </c>
      <c r="AD21" s="17">
        <f t="shared" si="3"/>
        <v>7570</v>
      </c>
      <c r="AE21" s="17">
        <f t="shared" si="4"/>
        <v>70</v>
      </c>
      <c r="AF21" s="11">
        <v>3</v>
      </c>
      <c r="AG21" s="20">
        <v>1</v>
      </c>
      <c r="AH21" s="11">
        <v>2</v>
      </c>
      <c r="AI21" s="11">
        <v>0</v>
      </c>
      <c r="AJ21" s="11">
        <v>0</v>
      </c>
      <c r="AK21" s="11">
        <v>1</v>
      </c>
      <c r="AL21" s="11">
        <v>1</v>
      </c>
      <c r="AM21" s="11">
        <v>0</v>
      </c>
      <c r="AN21" s="17">
        <f t="shared" si="5"/>
        <v>8180</v>
      </c>
      <c r="AO21" s="11">
        <v>305</v>
      </c>
      <c r="AP21" s="20">
        <v>7032</v>
      </c>
      <c r="AQ21" s="11">
        <v>496</v>
      </c>
      <c r="AR21" s="11">
        <v>0</v>
      </c>
      <c r="AS21" s="11">
        <v>0</v>
      </c>
      <c r="AT21" s="11">
        <v>58</v>
      </c>
      <c r="AU21" s="11">
        <v>289</v>
      </c>
      <c r="AV21" s="11">
        <v>0</v>
      </c>
      <c r="AW21" s="2"/>
    </row>
    <row r="22" spans="1:49" ht="15">
      <c r="A22" s="11" t="s">
        <v>59</v>
      </c>
      <c r="B22" s="16">
        <v>4</v>
      </c>
      <c r="C22" s="18">
        <v>103</v>
      </c>
      <c r="D22" s="16">
        <v>1</v>
      </c>
      <c r="E22" s="16">
        <v>0</v>
      </c>
      <c r="F22" s="16">
        <v>5</v>
      </c>
      <c r="G22" s="17">
        <v>10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f t="shared" si="0"/>
        <v>0</v>
      </c>
      <c r="O22" s="17">
        <f t="shared" si="1"/>
        <v>0</v>
      </c>
      <c r="P22" s="16">
        <v>0</v>
      </c>
      <c r="Q22" s="16">
        <v>0</v>
      </c>
      <c r="R22" s="16">
        <v>0</v>
      </c>
      <c r="S22" s="16">
        <v>0</v>
      </c>
      <c r="T22" s="16">
        <v>1</v>
      </c>
      <c r="U22" s="16">
        <v>18</v>
      </c>
      <c r="V22" s="16">
        <v>0</v>
      </c>
      <c r="W22" s="16">
        <v>0</v>
      </c>
      <c r="X22" s="16">
        <v>0</v>
      </c>
      <c r="Y22" s="16">
        <v>0</v>
      </c>
      <c r="Z22" s="16">
        <v>8</v>
      </c>
      <c r="AA22" s="16">
        <v>366</v>
      </c>
      <c r="AB22" s="17">
        <f t="shared" si="2"/>
        <v>9</v>
      </c>
      <c r="AC22" s="16">
        <v>492</v>
      </c>
      <c r="AD22" s="17">
        <f t="shared" si="3"/>
        <v>876</v>
      </c>
      <c r="AE22" s="17">
        <f t="shared" si="4"/>
        <v>14</v>
      </c>
      <c r="AF22" s="16">
        <v>0</v>
      </c>
      <c r="AG22" s="13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7">
        <f t="shared" si="5"/>
        <v>989</v>
      </c>
      <c r="AO22" s="16">
        <v>0</v>
      </c>
      <c r="AP22" s="13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2"/>
    </row>
    <row r="23" spans="1:49" ht="15">
      <c r="A23" s="11" t="s">
        <v>60</v>
      </c>
      <c r="B23" s="11">
        <v>2</v>
      </c>
      <c r="C23" s="15">
        <v>80</v>
      </c>
      <c r="D23" s="11">
        <v>2</v>
      </c>
      <c r="E23" s="11">
        <v>0</v>
      </c>
      <c r="F23" s="15">
        <v>4</v>
      </c>
      <c r="G23" s="15">
        <v>16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7">
        <f t="shared" si="0"/>
        <v>0</v>
      </c>
      <c r="O23" s="17">
        <f t="shared" si="1"/>
        <v>0</v>
      </c>
      <c r="P23" s="11">
        <v>2</v>
      </c>
      <c r="Q23" s="11">
        <v>100</v>
      </c>
      <c r="R23" s="11">
        <v>0</v>
      </c>
      <c r="S23" s="11">
        <v>0</v>
      </c>
      <c r="T23" s="11">
        <v>1</v>
      </c>
      <c r="U23" s="11">
        <v>20</v>
      </c>
      <c r="V23" s="11">
        <v>0</v>
      </c>
      <c r="W23" s="11">
        <v>0</v>
      </c>
      <c r="X23" s="11">
        <v>1</v>
      </c>
      <c r="Y23" s="11">
        <v>33</v>
      </c>
      <c r="Z23" s="11">
        <v>14</v>
      </c>
      <c r="AA23" s="11">
        <v>311</v>
      </c>
      <c r="AB23" s="17">
        <f t="shared" si="2"/>
        <v>18</v>
      </c>
      <c r="AC23" s="11">
        <v>384</v>
      </c>
      <c r="AD23" s="17">
        <f t="shared" si="3"/>
        <v>848</v>
      </c>
      <c r="AE23" s="17">
        <f t="shared" si="4"/>
        <v>22</v>
      </c>
      <c r="AF23" s="11">
        <v>2</v>
      </c>
      <c r="AG23" s="20">
        <v>0</v>
      </c>
      <c r="AH23" s="11">
        <v>2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7">
        <f t="shared" si="5"/>
        <v>944</v>
      </c>
      <c r="AO23" s="11">
        <v>50</v>
      </c>
      <c r="AP23" s="20">
        <v>0</v>
      </c>
      <c r="AQ23" s="11">
        <v>80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2"/>
    </row>
    <row r="24" spans="1:49" ht="15">
      <c r="A24" s="11" t="s">
        <v>61</v>
      </c>
      <c r="B24" s="11">
        <v>2</v>
      </c>
      <c r="C24" s="15">
        <v>65</v>
      </c>
      <c r="D24" s="11">
        <v>3</v>
      </c>
      <c r="E24" s="11">
        <v>0</v>
      </c>
      <c r="F24" s="15">
        <v>5</v>
      </c>
      <c r="G24" s="15">
        <v>28</v>
      </c>
      <c r="H24" s="11">
        <v>0</v>
      </c>
      <c r="I24" s="11">
        <v>0</v>
      </c>
      <c r="J24" s="11">
        <v>3</v>
      </c>
      <c r="K24" s="11">
        <v>37</v>
      </c>
      <c r="L24" s="11">
        <v>0</v>
      </c>
      <c r="M24" s="11">
        <v>0</v>
      </c>
      <c r="N24" s="17">
        <f t="shared" si="0"/>
        <v>3</v>
      </c>
      <c r="O24" s="17">
        <f t="shared" si="1"/>
        <v>37</v>
      </c>
      <c r="P24" s="11">
        <v>5</v>
      </c>
      <c r="Q24" s="11">
        <v>90</v>
      </c>
      <c r="R24" s="11">
        <v>0</v>
      </c>
      <c r="S24" s="11">
        <v>0</v>
      </c>
      <c r="T24" s="11">
        <v>5</v>
      </c>
      <c r="U24" s="11">
        <v>63</v>
      </c>
      <c r="V24" s="11">
        <v>1</v>
      </c>
      <c r="W24" s="11">
        <v>15</v>
      </c>
      <c r="X24" s="11">
        <v>0</v>
      </c>
      <c r="Y24" s="11">
        <v>0</v>
      </c>
      <c r="Z24" s="11">
        <v>6</v>
      </c>
      <c r="AA24" s="11">
        <v>222</v>
      </c>
      <c r="AB24" s="17">
        <f t="shared" si="2"/>
        <v>17</v>
      </c>
      <c r="AC24" s="11">
        <v>10</v>
      </c>
      <c r="AD24" s="17">
        <f t="shared" si="3"/>
        <v>400</v>
      </c>
      <c r="AE24" s="17">
        <f t="shared" si="4"/>
        <v>25</v>
      </c>
      <c r="AF24" s="11">
        <v>13</v>
      </c>
      <c r="AG24" s="20">
        <v>0</v>
      </c>
      <c r="AH24" s="11">
        <v>1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7">
        <f t="shared" si="5"/>
        <v>530</v>
      </c>
      <c r="AO24" s="11">
        <v>260</v>
      </c>
      <c r="AP24" s="20">
        <v>0</v>
      </c>
      <c r="AQ24" s="11">
        <v>25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2"/>
    </row>
    <row r="25" spans="1:49" ht="15">
      <c r="A25" s="11" t="s">
        <v>62</v>
      </c>
      <c r="B25" s="11">
        <v>5</v>
      </c>
      <c r="C25" s="15">
        <v>244</v>
      </c>
      <c r="D25" s="11">
        <v>0</v>
      </c>
      <c r="E25" s="11">
        <v>0</v>
      </c>
      <c r="F25" s="15">
        <v>5</v>
      </c>
      <c r="G25" s="15">
        <v>0</v>
      </c>
      <c r="H25" s="11">
        <v>0</v>
      </c>
      <c r="I25" s="11">
        <v>0</v>
      </c>
      <c r="J25" s="11">
        <v>4</v>
      </c>
      <c r="K25" s="11">
        <v>1810</v>
      </c>
      <c r="L25" s="11">
        <v>1</v>
      </c>
      <c r="M25" s="11">
        <v>160</v>
      </c>
      <c r="N25" s="17">
        <f t="shared" si="0"/>
        <v>5</v>
      </c>
      <c r="O25" s="17">
        <f t="shared" si="1"/>
        <v>1970</v>
      </c>
      <c r="P25" s="11">
        <v>0</v>
      </c>
      <c r="Q25" s="11">
        <v>0</v>
      </c>
      <c r="R25" s="11">
        <v>0</v>
      </c>
      <c r="S25" s="11">
        <v>0</v>
      </c>
      <c r="T25" s="11">
        <v>30</v>
      </c>
      <c r="U25" s="11">
        <v>668</v>
      </c>
      <c r="V25" s="11">
        <v>0</v>
      </c>
      <c r="W25" s="11">
        <v>0</v>
      </c>
      <c r="X25" s="11">
        <v>1</v>
      </c>
      <c r="Y25" s="11">
        <v>28</v>
      </c>
      <c r="Z25" s="11">
        <v>57</v>
      </c>
      <c r="AA25" s="11">
        <v>1812</v>
      </c>
      <c r="AB25" s="17">
        <f t="shared" si="2"/>
        <v>88</v>
      </c>
      <c r="AC25" s="11">
        <v>301</v>
      </c>
      <c r="AD25" s="17">
        <f t="shared" si="3"/>
        <v>2809</v>
      </c>
      <c r="AE25" s="17">
        <f t="shared" si="4"/>
        <v>98</v>
      </c>
      <c r="AF25" s="11">
        <v>2</v>
      </c>
      <c r="AG25" s="20">
        <v>0</v>
      </c>
      <c r="AH25" s="11">
        <v>2</v>
      </c>
      <c r="AI25" s="11">
        <v>0</v>
      </c>
      <c r="AJ25" s="11">
        <v>1</v>
      </c>
      <c r="AK25" s="11">
        <v>0</v>
      </c>
      <c r="AL25" s="11">
        <v>0</v>
      </c>
      <c r="AM25" s="11">
        <v>0</v>
      </c>
      <c r="AN25" s="17">
        <f t="shared" si="5"/>
        <v>5023</v>
      </c>
      <c r="AO25" s="11">
        <v>17</v>
      </c>
      <c r="AP25" s="20">
        <v>0</v>
      </c>
      <c r="AQ25" s="11">
        <v>125</v>
      </c>
      <c r="AR25" s="11">
        <v>0</v>
      </c>
      <c r="AS25" s="11">
        <v>1986</v>
      </c>
      <c r="AT25" s="11">
        <v>0</v>
      </c>
      <c r="AU25" s="11">
        <v>0</v>
      </c>
      <c r="AV25" s="11">
        <v>0</v>
      </c>
      <c r="AW25" s="2"/>
    </row>
    <row r="26" spans="1:49" ht="15">
      <c r="A26" s="11" t="s">
        <v>63</v>
      </c>
      <c r="B26" s="11">
        <v>3</v>
      </c>
      <c r="C26" s="15">
        <v>226</v>
      </c>
      <c r="D26" s="11">
        <v>3</v>
      </c>
      <c r="E26" s="11">
        <v>0</v>
      </c>
      <c r="F26" s="15">
        <v>6</v>
      </c>
      <c r="G26" s="15">
        <v>35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7">
        <f t="shared" si="0"/>
        <v>0</v>
      </c>
      <c r="O26" s="17">
        <f t="shared" si="1"/>
        <v>0</v>
      </c>
      <c r="P26" s="11">
        <v>0</v>
      </c>
      <c r="Q26" s="11">
        <v>0</v>
      </c>
      <c r="R26" s="11">
        <v>1</v>
      </c>
      <c r="S26" s="11">
        <v>13</v>
      </c>
      <c r="T26" s="11">
        <v>4</v>
      </c>
      <c r="U26" s="11">
        <v>39</v>
      </c>
      <c r="V26" s="11">
        <v>0</v>
      </c>
      <c r="W26" s="11">
        <v>0</v>
      </c>
      <c r="X26" s="11">
        <v>0</v>
      </c>
      <c r="Y26" s="11">
        <v>0</v>
      </c>
      <c r="Z26" s="11">
        <v>12</v>
      </c>
      <c r="AA26" s="11">
        <v>240</v>
      </c>
      <c r="AB26" s="17">
        <f t="shared" si="2"/>
        <v>17</v>
      </c>
      <c r="AC26" s="11">
        <v>402</v>
      </c>
      <c r="AD26" s="17">
        <f t="shared" si="3"/>
        <v>694</v>
      </c>
      <c r="AE26" s="17">
        <f t="shared" si="4"/>
        <v>23</v>
      </c>
      <c r="AF26" s="11">
        <v>2</v>
      </c>
      <c r="AG26" s="20">
        <v>0</v>
      </c>
      <c r="AH26" s="11">
        <v>4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7">
        <f t="shared" si="5"/>
        <v>955</v>
      </c>
      <c r="AO26" s="20">
        <v>23</v>
      </c>
      <c r="AP26" s="20">
        <v>0</v>
      </c>
      <c r="AQ26" s="11">
        <v>83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2"/>
    </row>
    <row r="27" spans="1:49" ht="15">
      <c r="A27" s="11" t="s">
        <v>64</v>
      </c>
      <c r="B27" s="11">
        <v>14</v>
      </c>
      <c r="C27" s="15">
        <v>517</v>
      </c>
      <c r="D27" s="11">
        <v>14</v>
      </c>
      <c r="E27" s="11">
        <v>0</v>
      </c>
      <c r="F27" s="15">
        <v>28</v>
      </c>
      <c r="G27" s="15">
        <v>135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7">
        <f t="shared" si="0"/>
        <v>0</v>
      </c>
      <c r="O27" s="17">
        <f t="shared" si="1"/>
        <v>0</v>
      </c>
      <c r="P27" s="11">
        <v>1</v>
      </c>
      <c r="Q27" s="11">
        <v>150</v>
      </c>
      <c r="R27" s="11">
        <v>0</v>
      </c>
      <c r="S27" s="11">
        <v>0</v>
      </c>
      <c r="T27" s="11">
        <v>3</v>
      </c>
      <c r="U27" s="11">
        <v>28</v>
      </c>
      <c r="V27" s="11">
        <v>0</v>
      </c>
      <c r="W27" s="11">
        <v>0</v>
      </c>
      <c r="X27" s="11">
        <v>1</v>
      </c>
      <c r="Y27" s="11">
        <v>60</v>
      </c>
      <c r="Z27" s="11">
        <v>2</v>
      </c>
      <c r="AA27" s="11">
        <v>32</v>
      </c>
      <c r="AB27" s="17">
        <f t="shared" si="2"/>
        <v>7</v>
      </c>
      <c r="AC27" s="11">
        <v>1496</v>
      </c>
      <c r="AD27" s="17">
        <f t="shared" si="3"/>
        <v>1766</v>
      </c>
      <c r="AE27" s="17">
        <f t="shared" si="4"/>
        <v>35</v>
      </c>
      <c r="AF27" s="11">
        <v>4</v>
      </c>
      <c r="AG27" s="20">
        <v>0</v>
      </c>
      <c r="AH27" s="11">
        <v>4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7">
        <f t="shared" si="5"/>
        <v>2418</v>
      </c>
      <c r="AO27" s="11">
        <v>80</v>
      </c>
      <c r="AP27" s="20">
        <v>0</v>
      </c>
      <c r="AQ27" s="11">
        <v>130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2"/>
    </row>
    <row r="28" spans="1:49" ht="18.75" customHeight="1">
      <c r="A28" s="25" t="s">
        <v>70</v>
      </c>
      <c r="B28" s="11">
        <v>18</v>
      </c>
      <c r="C28" s="15">
        <v>3802</v>
      </c>
      <c r="D28" s="11">
        <v>14</v>
      </c>
      <c r="E28" s="11">
        <v>0</v>
      </c>
      <c r="F28" s="15">
        <v>32</v>
      </c>
      <c r="G28" s="15">
        <v>237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7">
        <f t="shared" si="0"/>
        <v>0</v>
      </c>
      <c r="O28" s="17">
        <f t="shared" si="1"/>
        <v>0</v>
      </c>
      <c r="P28" s="11">
        <v>0</v>
      </c>
      <c r="Q28" s="11">
        <v>0</v>
      </c>
      <c r="R28" s="11">
        <v>0</v>
      </c>
      <c r="S28" s="11">
        <v>0</v>
      </c>
      <c r="T28" s="11">
        <v>4</v>
      </c>
      <c r="U28" s="11">
        <v>64</v>
      </c>
      <c r="V28" s="11">
        <v>0</v>
      </c>
      <c r="W28" s="11">
        <v>0</v>
      </c>
      <c r="X28" s="11">
        <v>2</v>
      </c>
      <c r="Y28" s="11">
        <v>106</v>
      </c>
      <c r="Z28" s="11">
        <v>64</v>
      </c>
      <c r="AA28" s="11">
        <v>1251</v>
      </c>
      <c r="AB28" s="17">
        <f>SUM(P28+R28+T28+V28+X28+Z28)</f>
        <v>70</v>
      </c>
      <c r="AC28" s="11">
        <v>2120</v>
      </c>
      <c r="AD28" s="17">
        <f t="shared" si="3"/>
        <v>3541</v>
      </c>
      <c r="AE28" s="17">
        <f t="shared" si="4"/>
        <v>102</v>
      </c>
      <c r="AF28" s="11">
        <v>6</v>
      </c>
      <c r="AG28" s="20">
        <v>1</v>
      </c>
      <c r="AH28" s="11">
        <v>3</v>
      </c>
      <c r="AI28" s="11">
        <v>1</v>
      </c>
      <c r="AJ28" s="11">
        <v>0</v>
      </c>
      <c r="AK28" s="11">
        <v>0</v>
      </c>
      <c r="AL28" s="11">
        <v>0</v>
      </c>
      <c r="AM28" s="11">
        <v>0</v>
      </c>
      <c r="AN28" s="17">
        <f t="shared" si="5"/>
        <v>7580</v>
      </c>
      <c r="AO28" s="11">
        <v>407</v>
      </c>
      <c r="AP28" s="20">
        <v>1624</v>
      </c>
      <c r="AQ28" s="11">
        <v>1088</v>
      </c>
      <c r="AR28" s="11">
        <v>42</v>
      </c>
      <c r="AS28" s="11">
        <v>0</v>
      </c>
      <c r="AT28" s="11">
        <v>0</v>
      </c>
      <c r="AU28" s="11">
        <v>0</v>
      </c>
      <c r="AV28" s="11">
        <v>0</v>
      </c>
      <c r="AW28" s="2"/>
    </row>
    <row r="29" spans="1:49" ht="19.5" customHeight="1">
      <c r="A29" s="12" t="s">
        <v>69</v>
      </c>
      <c r="B29" s="11">
        <v>14</v>
      </c>
      <c r="C29" s="15">
        <v>1107</v>
      </c>
      <c r="D29" s="11">
        <v>10</v>
      </c>
      <c r="E29" s="11">
        <v>0</v>
      </c>
      <c r="F29" s="15">
        <v>24</v>
      </c>
      <c r="G29" s="15">
        <v>70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7">
        <f t="shared" si="0"/>
        <v>0</v>
      </c>
      <c r="O29" s="17">
        <f t="shared" si="1"/>
        <v>0</v>
      </c>
      <c r="P29" s="11">
        <v>1</v>
      </c>
      <c r="Q29" s="11">
        <v>60</v>
      </c>
      <c r="R29" s="11">
        <v>0</v>
      </c>
      <c r="S29" s="11">
        <v>0</v>
      </c>
      <c r="T29" s="11">
        <v>1</v>
      </c>
      <c r="U29" s="11">
        <v>13</v>
      </c>
      <c r="V29" s="11">
        <v>0</v>
      </c>
      <c r="W29" s="11">
        <v>0</v>
      </c>
      <c r="X29" s="11">
        <v>1</v>
      </c>
      <c r="Y29" s="11">
        <v>33</v>
      </c>
      <c r="Z29" s="11">
        <v>5</v>
      </c>
      <c r="AA29" s="11">
        <v>155</v>
      </c>
      <c r="AB29" s="17">
        <f t="shared" si="2"/>
        <v>8</v>
      </c>
      <c r="AC29" s="11">
        <v>2939</v>
      </c>
      <c r="AD29" s="17">
        <f t="shared" si="3"/>
        <v>3200</v>
      </c>
      <c r="AE29" s="17">
        <f t="shared" si="4"/>
        <v>32</v>
      </c>
      <c r="AF29" s="11">
        <v>5</v>
      </c>
      <c r="AG29" s="11">
        <v>0</v>
      </c>
      <c r="AH29" s="11">
        <v>2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7">
        <f t="shared" si="5"/>
        <v>4377</v>
      </c>
      <c r="AO29" s="11">
        <v>155</v>
      </c>
      <c r="AP29" s="11">
        <v>0</v>
      </c>
      <c r="AQ29" s="11">
        <v>240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2"/>
    </row>
    <row r="30" spans="1:49" ht="15">
      <c r="A30" s="11" t="s">
        <v>65</v>
      </c>
      <c r="B30" s="14">
        <f>SUM(B7:B29)</f>
        <v>198</v>
      </c>
      <c r="C30" s="22">
        <f aca="true" t="shared" si="6" ref="C30:AW30">SUM(C7:C29)</f>
        <v>14364</v>
      </c>
      <c r="D30" s="14">
        <f t="shared" si="6"/>
        <v>236</v>
      </c>
      <c r="E30" s="14">
        <f t="shared" si="6"/>
        <v>8</v>
      </c>
      <c r="F30" s="14">
        <f t="shared" si="6"/>
        <v>442</v>
      </c>
      <c r="G30" s="22">
        <f t="shared" si="6"/>
        <v>2001</v>
      </c>
      <c r="H30" s="14">
        <f t="shared" si="6"/>
        <v>2</v>
      </c>
      <c r="I30" s="14">
        <f t="shared" si="6"/>
        <v>820</v>
      </c>
      <c r="J30" s="14">
        <f t="shared" si="6"/>
        <v>11</v>
      </c>
      <c r="K30" s="14">
        <f t="shared" si="6"/>
        <v>2407</v>
      </c>
      <c r="L30" s="14">
        <f t="shared" si="6"/>
        <v>1</v>
      </c>
      <c r="M30" s="14">
        <f t="shared" si="6"/>
        <v>160</v>
      </c>
      <c r="N30" s="16">
        <f t="shared" si="0"/>
        <v>14</v>
      </c>
      <c r="O30" s="16">
        <f t="shared" si="1"/>
        <v>3387</v>
      </c>
      <c r="P30" s="14">
        <f t="shared" si="6"/>
        <v>53</v>
      </c>
      <c r="Q30" s="14">
        <f t="shared" si="6"/>
        <v>5688</v>
      </c>
      <c r="R30" s="14">
        <f t="shared" si="6"/>
        <v>9</v>
      </c>
      <c r="S30" s="14">
        <f t="shared" si="6"/>
        <v>55</v>
      </c>
      <c r="T30" s="14">
        <f t="shared" si="6"/>
        <v>185</v>
      </c>
      <c r="U30" s="14">
        <f t="shared" si="6"/>
        <v>4035</v>
      </c>
      <c r="V30" s="14">
        <f t="shared" si="6"/>
        <v>1</v>
      </c>
      <c r="W30" s="14">
        <f t="shared" si="6"/>
        <v>15</v>
      </c>
      <c r="X30" s="14">
        <f t="shared" si="6"/>
        <v>30</v>
      </c>
      <c r="Y30" s="14">
        <f t="shared" si="6"/>
        <v>3545</v>
      </c>
      <c r="Z30" s="14">
        <f t="shared" si="6"/>
        <v>433</v>
      </c>
      <c r="AA30" s="14">
        <f t="shared" si="6"/>
        <v>21190</v>
      </c>
      <c r="AB30" s="16">
        <f t="shared" si="2"/>
        <v>711</v>
      </c>
      <c r="AC30" s="14">
        <f t="shared" si="6"/>
        <v>24134</v>
      </c>
      <c r="AD30" s="16">
        <f t="shared" si="3"/>
        <v>58662</v>
      </c>
      <c r="AE30" s="16">
        <f t="shared" si="4"/>
        <v>1167</v>
      </c>
      <c r="AF30" s="14">
        <f t="shared" si="6"/>
        <v>121</v>
      </c>
      <c r="AG30" s="14">
        <f t="shared" si="6"/>
        <v>4</v>
      </c>
      <c r="AH30" s="14">
        <f t="shared" si="6"/>
        <v>53</v>
      </c>
      <c r="AI30" s="14">
        <f t="shared" si="6"/>
        <v>1</v>
      </c>
      <c r="AJ30" s="14">
        <f t="shared" si="6"/>
        <v>1</v>
      </c>
      <c r="AK30" s="14">
        <f t="shared" si="6"/>
        <v>2</v>
      </c>
      <c r="AL30" s="14">
        <f t="shared" si="6"/>
        <v>2</v>
      </c>
      <c r="AM30" s="14">
        <f t="shared" si="6"/>
        <v>1</v>
      </c>
      <c r="AN30" s="16">
        <f t="shared" si="5"/>
        <v>78414</v>
      </c>
      <c r="AO30" s="14">
        <f t="shared" si="6"/>
        <v>5001</v>
      </c>
      <c r="AP30" s="14">
        <f t="shared" si="6"/>
        <v>11353</v>
      </c>
      <c r="AQ30" s="14">
        <f t="shared" si="6"/>
        <v>4262</v>
      </c>
      <c r="AR30" s="14">
        <f t="shared" si="6"/>
        <v>42</v>
      </c>
      <c r="AS30" s="14">
        <f t="shared" si="6"/>
        <v>1986</v>
      </c>
      <c r="AT30" s="14">
        <f t="shared" si="6"/>
        <v>593</v>
      </c>
      <c r="AU30" s="14">
        <f t="shared" si="6"/>
        <v>409</v>
      </c>
      <c r="AV30" s="14">
        <f t="shared" si="6"/>
        <v>0</v>
      </c>
      <c r="AW30" s="24">
        <f t="shared" si="6"/>
        <v>0</v>
      </c>
    </row>
    <row r="31" spans="1:49" ht="13.5">
      <c r="A31" s="11" t="s">
        <v>66</v>
      </c>
      <c r="B31" s="11">
        <v>0</v>
      </c>
      <c r="C31" s="15">
        <v>0</v>
      </c>
      <c r="D31" s="11">
        <v>15</v>
      </c>
      <c r="E31" s="11">
        <v>3</v>
      </c>
      <c r="F31" s="15">
        <v>18</v>
      </c>
      <c r="G31" s="15">
        <v>360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5">
        <v>0</v>
      </c>
      <c r="O31" s="15">
        <v>0</v>
      </c>
      <c r="P31" s="11">
        <v>10</v>
      </c>
      <c r="Q31" s="11">
        <v>500</v>
      </c>
      <c r="R31" s="11">
        <v>0</v>
      </c>
      <c r="S31" s="11">
        <v>0</v>
      </c>
      <c r="T31" s="11">
        <v>10</v>
      </c>
      <c r="U31" s="11">
        <v>120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5">
        <v>620</v>
      </c>
      <c r="AC31" s="11">
        <v>0</v>
      </c>
      <c r="AD31" s="15">
        <v>620</v>
      </c>
      <c r="AE31" s="15">
        <v>20</v>
      </c>
      <c r="AF31" s="11">
        <v>0</v>
      </c>
      <c r="AG31" s="11">
        <v>2</v>
      </c>
      <c r="AH31" s="11">
        <v>17</v>
      </c>
      <c r="AI31" s="11">
        <v>0</v>
      </c>
      <c r="AJ31" s="11">
        <v>0</v>
      </c>
      <c r="AK31" s="11">
        <v>0</v>
      </c>
      <c r="AL31" s="11">
        <v>0</v>
      </c>
      <c r="AM31" s="11">
        <v>1</v>
      </c>
      <c r="AN31" s="15">
        <v>980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2"/>
    </row>
    <row r="32" spans="1:49" ht="13.5">
      <c r="A32" s="11" t="s">
        <v>67</v>
      </c>
      <c r="B32" s="11">
        <v>36</v>
      </c>
      <c r="C32" s="15">
        <v>6283</v>
      </c>
      <c r="D32" s="11">
        <v>40</v>
      </c>
      <c r="E32" s="11">
        <v>3</v>
      </c>
      <c r="F32" s="15">
        <v>79</v>
      </c>
      <c r="G32" s="15">
        <v>770</v>
      </c>
      <c r="H32" s="11">
        <v>7</v>
      </c>
      <c r="I32" s="11">
        <v>6476</v>
      </c>
      <c r="J32" s="11">
        <v>15</v>
      </c>
      <c r="K32" s="11">
        <v>2649</v>
      </c>
      <c r="L32" s="11">
        <v>40</v>
      </c>
      <c r="M32" s="11">
        <v>8067</v>
      </c>
      <c r="N32" s="15">
        <v>62</v>
      </c>
      <c r="O32" s="15">
        <v>17192</v>
      </c>
      <c r="P32" s="11">
        <v>5</v>
      </c>
      <c r="Q32" s="11">
        <v>3270</v>
      </c>
      <c r="R32" s="11">
        <v>0</v>
      </c>
      <c r="S32" s="11">
        <v>0</v>
      </c>
      <c r="T32" s="11">
        <v>26</v>
      </c>
      <c r="U32" s="11">
        <v>1144</v>
      </c>
      <c r="V32" s="11">
        <v>46</v>
      </c>
      <c r="W32" s="11">
        <v>7097</v>
      </c>
      <c r="X32" s="11">
        <v>14</v>
      </c>
      <c r="Y32" s="11">
        <v>4235</v>
      </c>
      <c r="Z32" s="11">
        <v>124</v>
      </c>
      <c r="AA32" s="11">
        <v>23488</v>
      </c>
      <c r="AB32" s="15">
        <v>215</v>
      </c>
      <c r="AC32" s="11">
        <v>21732</v>
      </c>
      <c r="AD32" s="15">
        <v>60966</v>
      </c>
      <c r="AE32" s="15">
        <v>356</v>
      </c>
      <c r="AF32" s="11">
        <v>97</v>
      </c>
      <c r="AG32" s="11">
        <v>1</v>
      </c>
      <c r="AH32" s="11">
        <v>2</v>
      </c>
      <c r="AI32" s="11">
        <v>2</v>
      </c>
      <c r="AJ32" s="11">
        <v>12</v>
      </c>
      <c r="AK32" s="11">
        <v>4</v>
      </c>
      <c r="AL32" s="11">
        <v>2</v>
      </c>
      <c r="AM32" s="11">
        <v>0</v>
      </c>
      <c r="AN32" s="15">
        <v>85211</v>
      </c>
      <c r="AO32" s="11">
        <v>12674</v>
      </c>
      <c r="AP32" s="11">
        <v>910</v>
      </c>
      <c r="AQ32" s="11">
        <v>207</v>
      </c>
      <c r="AR32" s="11">
        <v>188</v>
      </c>
      <c r="AS32" s="11">
        <v>581</v>
      </c>
      <c r="AT32" s="11">
        <v>1691</v>
      </c>
      <c r="AU32" s="11">
        <v>1059</v>
      </c>
      <c r="AV32" s="11">
        <v>0</v>
      </c>
      <c r="AW32" s="2"/>
    </row>
    <row r="33" spans="1:49" ht="15">
      <c r="A33" s="23" t="s">
        <v>68</v>
      </c>
      <c r="B33" s="23">
        <f>SUM(B30:B32)</f>
        <v>234</v>
      </c>
      <c r="C33" s="23">
        <f aca="true" t="shared" si="7" ref="C33:AV33">SUM(C30:C32)</f>
        <v>20647</v>
      </c>
      <c r="D33" s="23">
        <f t="shared" si="7"/>
        <v>291</v>
      </c>
      <c r="E33" s="23">
        <f t="shared" si="7"/>
        <v>14</v>
      </c>
      <c r="F33" s="23">
        <f t="shared" si="7"/>
        <v>539</v>
      </c>
      <c r="G33" s="23">
        <f t="shared" si="7"/>
        <v>3131</v>
      </c>
      <c r="H33" s="23">
        <f t="shared" si="7"/>
        <v>9</v>
      </c>
      <c r="I33" s="23">
        <f t="shared" si="7"/>
        <v>7296</v>
      </c>
      <c r="J33" s="23">
        <f t="shared" si="7"/>
        <v>26</v>
      </c>
      <c r="K33" s="23">
        <f t="shared" si="7"/>
        <v>5056</v>
      </c>
      <c r="L33" s="23">
        <f t="shared" si="7"/>
        <v>41</v>
      </c>
      <c r="M33" s="23">
        <f t="shared" si="7"/>
        <v>8227</v>
      </c>
      <c r="N33" s="23">
        <f t="shared" si="7"/>
        <v>76</v>
      </c>
      <c r="O33" s="23">
        <f t="shared" si="7"/>
        <v>20579</v>
      </c>
      <c r="P33" s="23">
        <f t="shared" si="7"/>
        <v>68</v>
      </c>
      <c r="Q33" s="23">
        <f>SUM(Q30:Q32)</f>
        <v>9458</v>
      </c>
      <c r="R33" s="23">
        <f t="shared" si="7"/>
        <v>9</v>
      </c>
      <c r="S33" s="23">
        <f t="shared" si="7"/>
        <v>55</v>
      </c>
      <c r="T33" s="23">
        <f t="shared" si="7"/>
        <v>221</v>
      </c>
      <c r="U33" s="23">
        <f t="shared" si="7"/>
        <v>5299</v>
      </c>
      <c r="V33" s="23">
        <f t="shared" si="7"/>
        <v>47</v>
      </c>
      <c r="W33" s="23">
        <f t="shared" si="7"/>
        <v>7112</v>
      </c>
      <c r="X33" s="23">
        <f t="shared" si="7"/>
        <v>44</v>
      </c>
      <c r="Y33" s="23">
        <f t="shared" si="7"/>
        <v>7780</v>
      </c>
      <c r="Z33" s="23">
        <f t="shared" si="7"/>
        <v>557</v>
      </c>
      <c r="AA33" s="23">
        <f t="shared" si="7"/>
        <v>44678</v>
      </c>
      <c r="AB33" s="23">
        <f t="shared" si="7"/>
        <v>1546</v>
      </c>
      <c r="AC33" s="23">
        <f t="shared" si="7"/>
        <v>45866</v>
      </c>
      <c r="AD33" s="23">
        <f>SUM(AD30:AD32)</f>
        <v>120248</v>
      </c>
      <c r="AE33" s="23">
        <f t="shared" si="7"/>
        <v>1543</v>
      </c>
      <c r="AF33" s="23">
        <f t="shared" si="7"/>
        <v>218</v>
      </c>
      <c r="AG33" s="23">
        <f t="shared" si="7"/>
        <v>7</v>
      </c>
      <c r="AH33" s="23">
        <f t="shared" si="7"/>
        <v>72</v>
      </c>
      <c r="AI33" s="23">
        <f t="shared" si="7"/>
        <v>3</v>
      </c>
      <c r="AJ33" s="23">
        <f t="shared" si="7"/>
        <v>13</v>
      </c>
      <c r="AK33" s="23">
        <f t="shared" si="7"/>
        <v>6</v>
      </c>
      <c r="AL33" s="23">
        <f t="shared" si="7"/>
        <v>4</v>
      </c>
      <c r="AM33" s="23">
        <f t="shared" si="7"/>
        <v>2</v>
      </c>
      <c r="AN33" s="23">
        <f t="shared" si="7"/>
        <v>164605</v>
      </c>
      <c r="AO33" s="23">
        <f t="shared" si="7"/>
        <v>17675</v>
      </c>
      <c r="AP33" s="23">
        <f t="shared" si="7"/>
        <v>12263</v>
      </c>
      <c r="AQ33" s="23">
        <f t="shared" si="7"/>
        <v>4469</v>
      </c>
      <c r="AR33" s="23">
        <f t="shared" si="7"/>
        <v>230</v>
      </c>
      <c r="AS33" s="23">
        <f t="shared" si="7"/>
        <v>2567</v>
      </c>
      <c r="AT33" s="23">
        <f t="shared" si="7"/>
        <v>2284</v>
      </c>
      <c r="AU33" s="23">
        <f t="shared" si="7"/>
        <v>1468</v>
      </c>
      <c r="AV33" s="23">
        <f t="shared" si="7"/>
        <v>0</v>
      </c>
      <c r="AW33" s="2"/>
    </row>
  </sheetData>
  <sheetProtection/>
  <mergeCells count="52">
    <mergeCell ref="AV2:AV5"/>
    <mergeCell ref="AP2:AP5"/>
    <mergeCell ref="AH2:AH5"/>
    <mergeCell ref="AO2:AO5"/>
    <mergeCell ref="AN2:AN5"/>
    <mergeCell ref="AJ2:AJ5"/>
    <mergeCell ref="AS2:AS5"/>
    <mergeCell ref="AT2:AT5"/>
    <mergeCell ref="AU2:AU5"/>
    <mergeCell ref="AQ2:AQ5"/>
    <mergeCell ref="C4:C5"/>
    <mergeCell ref="D4:D5"/>
    <mergeCell ref="E4:E5"/>
    <mergeCell ref="M4:M5"/>
    <mergeCell ref="G4:G5"/>
    <mergeCell ref="J4:J5"/>
    <mergeCell ref="F4:F5"/>
    <mergeCell ref="I4:I5"/>
    <mergeCell ref="A1:AV1"/>
    <mergeCell ref="B2:G3"/>
    <mergeCell ref="A2:A5"/>
    <mergeCell ref="Z4:Z5"/>
    <mergeCell ref="AA4:AA5"/>
    <mergeCell ref="H4:H5"/>
    <mergeCell ref="X4:X5"/>
    <mergeCell ref="R4:R5"/>
    <mergeCell ref="P2:AD3"/>
    <mergeCell ref="B4:B5"/>
    <mergeCell ref="AR2:AR5"/>
    <mergeCell ref="Q4:Q5"/>
    <mergeCell ref="AL2:AL5"/>
    <mergeCell ref="AM2:AM5"/>
    <mergeCell ref="AI2:AI5"/>
    <mergeCell ref="AC4:AC5"/>
    <mergeCell ref="AD4:AD5"/>
    <mergeCell ref="T4:T5"/>
    <mergeCell ref="AK2:AK5"/>
    <mergeCell ref="W4:W5"/>
    <mergeCell ref="AG2:AG5"/>
    <mergeCell ref="AF2:AF5"/>
    <mergeCell ref="P4:P5"/>
    <mergeCell ref="AE2:AE5"/>
    <mergeCell ref="S4:S5"/>
    <mergeCell ref="AB4:AB5"/>
    <mergeCell ref="U4:U5"/>
    <mergeCell ref="V4:V5"/>
    <mergeCell ref="N4:N5"/>
    <mergeCell ref="Y4:Y5"/>
    <mergeCell ref="H2:O3"/>
    <mergeCell ref="O4:O5"/>
    <mergeCell ref="K4:K5"/>
    <mergeCell ref="L4:L5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2019-01-23T09:22:33Z</cp:lastPrinted>
  <dcterms:created xsi:type="dcterms:W3CDTF">2012-01-09T07:24:49Z</dcterms:created>
  <dcterms:modified xsi:type="dcterms:W3CDTF">2019-01-25T12:51:06Z</dcterms:modified>
  <cp:category/>
  <cp:version/>
  <cp:contentType/>
  <cp:contentStatus/>
</cp:coreProperties>
</file>